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38655\Dropbox\Solbjerg IF MTB\Team Tøj\"/>
    </mc:Choice>
  </mc:AlternateContent>
  <xr:revisionPtr revIDLastSave="0" documentId="13_ncr:1_{09D95A3B-FF70-4A14-86A0-A809FBB41CC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1" l="1"/>
  <c r="O26" i="1"/>
  <c r="N24" i="1"/>
  <c r="N25" i="1"/>
  <c r="N26" i="1"/>
  <c r="N27" i="1"/>
  <c r="N23" i="1"/>
  <c r="N19" i="1"/>
  <c r="N20" i="1"/>
  <c r="N21" i="1"/>
  <c r="N18" i="1"/>
  <c r="N16" i="1"/>
  <c r="N14" i="1"/>
  <c r="N13" i="1"/>
  <c r="N15" i="1"/>
  <c r="N12" i="1"/>
  <c r="N8" i="1"/>
  <c r="N7" i="1"/>
  <c r="N9" i="1"/>
  <c r="N10" i="1"/>
  <c r="N6" i="1"/>
  <c r="P27" i="1"/>
  <c r="P26" i="1" l="1"/>
  <c r="P25" i="1"/>
  <c r="P24" i="1"/>
  <c r="P23" i="1"/>
  <c r="P21" i="1"/>
  <c r="P20" i="1"/>
  <c r="P19" i="1"/>
  <c r="P18" i="1"/>
  <c r="P16" i="1"/>
  <c r="P15" i="1"/>
  <c r="P14" i="1"/>
  <c r="P13" i="1"/>
  <c r="P12" i="1"/>
  <c r="P10" i="1"/>
  <c r="P9" i="1"/>
  <c r="P8" i="1"/>
  <c r="P7" i="1"/>
  <c r="O25" i="1"/>
  <c r="O24" i="1"/>
  <c r="O23" i="1"/>
  <c r="O16" i="1"/>
  <c r="O15" i="1"/>
  <c r="O14" i="1"/>
  <c r="O13" i="1"/>
  <c r="O12" i="1"/>
  <c r="O19" i="1"/>
  <c r="O18" i="1"/>
  <c r="O10" i="1"/>
  <c r="O9" i="1"/>
  <c r="O8" i="1"/>
  <c r="O21" i="1"/>
  <c r="O20" i="1"/>
  <c r="O7" i="1"/>
  <c r="O6" i="1"/>
  <c r="P6" i="1" l="1"/>
  <c r="P28" i="1" s="1"/>
</calcChain>
</file>

<file path=xl/sharedStrings.xml><?xml version="1.0" encoding="utf-8"?>
<sst xmlns="http://schemas.openxmlformats.org/spreadsheetml/2006/main" count="88" uniqueCount="62">
  <si>
    <t>Herre</t>
  </si>
  <si>
    <t>Artikel</t>
  </si>
  <si>
    <t>EBC Bib Shorts Men 3.0</t>
  </si>
  <si>
    <t>PBC Loose fit shots men</t>
  </si>
  <si>
    <t>EBC Bib longpants with pad</t>
  </si>
  <si>
    <t>Damer</t>
  </si>
  <si>
    <t>EBC Bib shorts Wmn 3,0</t>
  </si>
  <si>
    <t>EBC Aero SS Jersey 3,0</t>
  </si>
  <si>
    <t>EBC Aero SS Jersey Wmn 3,0</t>
  </si>
  <si>
    <t>EBC winter jacket</t>
  </si>
  <si>
    <t>EBC winter jacket Wmn</t>
  </si>
  <si>
    <t>EBC Wind vest men</t>
  </si>
  <si>
    <t>EBC Wind vest Wmn</t>
  </si>
  <si>
    <t>Børn</t>
  </si>
  <si>
    <t>PBC SS Jersey JR 2,0</t>
  </si>
  <si>
    <t>PBC Bib shorts JR 2,0</t>
  </si>
  <si>
    <t>PBC Wind Jacket JR 2,0</t>
  </si>
  <si>
    <t>EBC winter jacket JR</t>
  </si>
  <si>
    <t>PBC Wind Jacket men 2,0</t>
  </si>
  <si>
    <t>PBC Wind Jacket Wmn 2,0</t>
  </si>
  <si>
    <t>ABC Loosefit Jersey</t>
  </si>
  <si>
    <t>ABC LS Loosefit Jersey</t>
  </si>
  <si>
    <t>Beskrivelse - Craft</t>
  </si>
  <si>
    <t>Beskrivelse til at forstå</t>
  </si>
  <si>
    <t>Str.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</si>
  <si>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</si>
  <si>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</si>
  <si>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</si>
  <si>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</si>
  <si>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</si>
  <si>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</si>
  <si>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</si>
  <si>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</si>
  <si>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</si>
  <si>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CRAFT TEAMTØJ - Solbjerg IF MTB Bestillingsliste</t>
  </si>
  <si>
    <t>110/116</t>
  </si>
  <si>
    <t>122/128</t>
  </si>
  <si>
    <t>134/140</t>
  </si>
  <si>
    <t>146/152</t>
  </si>
  <si>
    <t>158/164</t>
  </si>
  <si>
    <t>XS-5XL</t>
  </si>
  <si>
    <t>110/116-158/164</t>
  </si>
  <si>
    <t>Kort ærmet</t>
  </si>
  <si>
    <t>Baggy Short</t>
  </si>
  <si>
    <t>Winterbukser m. pude</t>
  </si>
  <si>
    <t>Korte bukser m. pude</t>
  </si>
  <si>
    <t>Vind/regnjakke (Små byger)</t>
  </si>
  <si>
    <t>Vinterjakke</t>
  </si>
  <si>
    <t>Vindvest</t>
  </si>
  <si>
    <t>Freeride trøje kortærmet</t>
  </si>
  <si>
    <t>Freeride trøje langærmet</t>
  </si>
  <si>
    <t>Unisex</t>
  </si>
  <si>
    <t>XS-3XL</t>
  </si>
  <si>
    <t>stk.</t>
  </si>
  <si>
    <t>Pris/stk.</t>
  </si>
  <si>
    <t>Pris samlet</t>
  </si>
  <si>
    <t>Samlet betaling</t>
  </si>
  <si>
    <t>SOLBJERG IF MTB MOBILEPAY - 88161</t>
  </si>
  <si>
    <t xml:space="preserve">Betaling på Solbjerg IF MTB mobilepay  </t>
  </si>
  <si>
    <t>740558b</t>
  </si>
  <si>
    <t>740635b</t>
  </si>
  <si>
    <t>EBC Bib longpants with pad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</si>
</sst>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12" x14ac:knownFonts="1">
    <font>
      <sz val="11"/>
      <color theme="1"/>
      <name val="Minion Pro"/>
      <family val="2"/>
    </font>
    <font>
      <b/>
      <sz val="20"/>
      <color theme="0"/>
      <name val="Myriad Pro"/>
      <family val="2"/>
    </font>
    <font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24"/>
      <color theme="0"/>
      <name val="Myriad Pro"/>
      <family val="2"/>
    </font>
    <font>
      <sz val="24"/>
      <color theme="0"/>
      <name val="Minion Pro"/>
      <family val="2"/>
    </font>
    <font>
      <b/>
      <sz val="8"/>
      <color theme="1"/>
      <name val="Myriad Pro"/>
      <family val="2"/>
    </font>
    <font>
      <sz val="8"/>
      <color theme="1"/>
      <name val="Myriad Pro"/>
      <family val="2"/>
    </font>
    <font>
      <sz val="8"/>
      <color theme="1"/>
      <name val="Minion Pro"/>
      <family val="2"/>
    </font>
    <font>
      <sz val="8"/>
      <name val="Verdana"/>
      <family val="2"/>
    </font>
    <font>
      <b/>
      <sz val="10"/>
      <color theme="1"/>
      <name val="Minion Pro"/>
      <family val="1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/>
    <xf numFmtId="0" fontId="2" fillId="0" borderId="18" xfId="0" applyFont="1" applyBorder="1"/>
    <xf numFmtId="0" fontId="2" fillId="0" borderId="19" xfId="0" applyFont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/>
    <xf numFmtId="164" fontId="8" fillId="0" borderId="7" xfId="0" applyNumberFormat="1" applyFont="1" applyBorder="1"/>
    <xf numFmtId="3" fontId="9" fillId="5" borderId="1" xfId="0" applyNumberFormat="1" applyFont="1" applyFill="1" applyBorder="1" applyAlignment="1" applyProtection="1">
      <alignment horizontal="right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0" borderId="9" xfId="0" applyNumberFormat="1" applyFont="1" applyBorder="1"/>
    <xf numFmtId="164" fontId="8" fillId="0" borderId="10" xfId="0" applyNumberFormat="1" applyFont="1" applyBorder="1"/>
    <xf numFmtId="0" fontId="7" fillId="0" borderId="6" xfId="0" applyFont="1" applyBorder="1"/>
    <xf numFmtId="0" fontId="7" fillId="0" borderId="1" xfId="0" applyFont="1" applyBorder="1" applyAlignment="1"/>
    <xf numFmtId="0" fontId="7" fillId="0" borderId="8" xfId="0" applyFont="1" applyBorder="1"/>
    <xf numFmtId="3" fontId="9" fillId="5" borderId="9" xfId="0" applyNumberFormat="1" applyFont="1" applyFill="1" applyBorder="1" applyAlignment="1" applyProtection="1">
      <alignment horizontal="right"/>
    </xf>
    <xf numFmtId="0" fontId="6" fillId="4" borderId="4" xfId="0" applyFont="1" applyFill="1" applyBorder="1" applyAlignment="1"/>
    <xf numFmtId="0" fontId="7" fillId="0" borderId="9" xfId="0" applyFont="1" applyBorder="1"/>
    <xf numFmtId="0" fontId="7" fillId="0" borderId="9" xfId="0" applyFont="1" applyBorder="1" applyAlignment="1"/>
    <xf numFmtId="0" fontId="6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workbookViewId="0">
      <pane ySplit="4" topLeftCell="A5" activePane="bottomLeft" state="frozen"/>
      <selection pane="bottomLeft" activeCell="S27" sqref="S27"/>
    </sheetView>
  </sheetViews>
  <sheetFormatPr defaultRowHeight="15.75" x14ac:dyDescent="0.3"/>
  <cols>
    <col min="2" max="2" width="20.7109375" bestFit="1" customWidth="1"/>
    <col min="3" max="3" width="19.42578125" bestFit="1" customWidth="1"/>
    <col min="4" max="4" width="12.85546875" bestFit="1" customWidth="1"/>
    <col min="5" max="5" width="5.7109375" customWidth="1"/>
    <col min="6" max="10" width="6.7109375" customWidth="1"/>
    <col min="11" max="14" width="5.7109375" customWidth="1"/>
    <col min="15" max="15" width="6.7109375" bestFit="1" customWidth="1"/>
    <col min="16" max="16" width="9.7109375" customWidth="1"/>
    <col min="17" max="17" width="9.140625" hidden="1" customWidth="1"/>
  </cols>
  <sheetData>
    <row r="1" spans="1:17" ht="15.75" customHeight="1" x14ac:dyDescent="0.3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7" ht="15.75" customHeigh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7" ht="15.75" customHeigh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7" ht="16.5" thickBot="1" x14ac:dyDescent="0.35">
      <c r="A4" s="4" t="s">
        <v>1</v>
      </c>
      <c r="B4" s="5" t="s">
        <v>22</v>
      </c>
      <c r="C4" s="5" t="s">
        <v>23</v>
      </c>
      <c r="D4" s="5" t="s">
        <v>24</v>
      </c>
      <c r="E4" s="23" t="s">
        <v>25</v>
      </c>
      <c r="F4" s="23" t="s">
        <v>26</v>
      </c>
      <c r="G4" s="23" t="s">
        <v>27</v>
      </c>
      <c r="H4" s="23" t="s">
        <v>28</v>
      </c>
      <c r="I4" s="23" t="s">
        <v>29</v>
      </c>
      <c r="J4" s="23" t="s">
        <v>30</v>
      </c>
      <c r="K4" s="23" t="s">
        <v>31</v>
      </c>
      <c r="L4" s="23" t="s">
        <v>32</v>
      </c>
      <c r="M4" s="23" t="s">
        <v>33</v>
      </c>
      <c r="N4" s="23" t="s">
        <v>53</v>
      </c>
      <c r="O4" s="5" t="s">
        <v>54</v>
      </c>
      <c r="P4" s="6" t="s">
        <v>55</v>
      </c>
    </row>
    <row r="5" spans="1:17" x14ac:dyDescent="0.3">
      <c r="A5" s="46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7" x14ac:dyDescent="0.3">
      <c r="A6" s="7">
        <v>1908503</v>
      </c>
      <c r="B6" s="8" t="s">
        <v>7</v>
      </c>
      <c r="C6" s="8" t="s">
        <v>42</v>
      </c>
      <c r="D6" s="8" t="s">
        <v>40</v>
      </c>
      <c r="E6" s="8"/>
      <c r="F6" s="8"/>
      <c r="G6" s="8"/>
      <c r="H6" s="8"/>
      <c r="I6" s="8"/>
      <c r="J6" s="8"/>
      <c r="K6" s="8"/>
      <c r="L6" s="8"/>
      <c r="M6" s="8"/>
      <c r="N6" s="8">
        <f>M6+L6+K6+J6+I6+H6+G6+F6+E6</f>
        <v>0</v>
      </c>
      <c r="O6" s="9">
        <f>320*1.25</f>
        <v>400</v>
      </c>
      <c r="P6" s="10">
        <f>N6*O6</f>
        <v>0</v>
      </c>
      <c r="Q6">
        <v>320</v>
      </c>
    </row>
    <row r="7" spans="1:17" x14ac:dyDescent="0.3">
      <c r="A7" s="7">
        <v>1908124</v>
      </c>
      <c r="B7" s="8" t="s">
        <v>2</v>
      </c>
      <c r="C7" s="8" t="s">
        <v>45</v>
      </c>
      <c r="D7" s="8" t="s">
        <v>52</v>
      </c>
      <c r="E7" s="8"/>
      <c r="F7" s="8"/>
      <c r="G7" s="8"/>
      <c r="H7" s="8"/>
      <c r="I7" s="8"/>
      <c r="J7" s="8"/>
      <c r="K7" s="8"/>
      <c r="L7" s="11"/>
      <c r="M7" s="11"/>
      <c r="N7" s="8">
        <f>K7+J7+I7+H7+G7+F7+E7</f>
        <v>0</v>
      </c>
      <c r="O7" s="9">
        <f>Q7*1.25</f>
        <v>706.25</v>
      </c>
      <c r="P7" s="10">
        <f>N7*O7</f>
        <v>0</v>
      </c>
      <c r="Q7" s="2">
        <v>565</v>
      </c>
    </row>
    <row r="8" spans="1:17" x14ac:dyDescent="0.3">
      <c r="A8" s="7">
        <v>1908142</v>
      </c>
      <c r="B8" s="8" t="s">
        <v>18</v>
      </c>
      <c r="C8" s="8" t="s">
        <v>46</v>
      </c>
      <c r="D8" s="8" t="s">
        <v>52</v>
      </c>
      <c r="E8" s="8"/>
      <c r="F8" s="8"/>
      <c r="G8" s="8"/>
      <c r="H8" s="8"/>
      <c r="I8" s="8"/>
      <c r="J8" s="8"/>
      <c r="K8" s="8"/>
      <c r="L8" s="11"/>
      <c r="M8" s="11"/>
      <c r="N8" s="8">
        <f>K8+J8+I8+H8+G8+F8+E8</f>
        <v>0</v>
      </c>
      <c r="O8" s="9">
        <f>Q8*1.25</f>
        <v>625</v>
      </c>
      <c r="P8" s="10">
        <f>N8*O8</f>
        <v>0</v>
      </c>
      <c r="Q8" s="2">
        <v>500</v>
      </c>
    </row>
    <row r="9" spans="1:17" x14ac:dyDescent="0.3">
      <c r="A9" s="7">
        <v>1908159</v>
      </c>
      <c r="B9" s="8" t="s">
        <v>9</v>
      </c>
      <c r="C9" s="8" t="s">
        <v>47</v>
      </c>
      <c r="D9" s="8" t="s">
        <v>40</v>
      </c>
      <c r="E9" s="8"/>
      <c r="F9" s="8"/>
      <c r="G9" s="8"/>
      <c r="H9" s="8"/>
      <c r="I9" s="8"/>
      <c r="J9" s="8"/>
      <c r="K9" s="8"/>
      <c r="L9" s="8"/>
      <c r="M9" s="8"/>
      <c r="N9" s="8">
        <f t="shared" ref="N7:N16" si="0">M9+L9+K9+J9+I9+H9+G9+F9+E9</f>
        <v>0</v>
      </c>
      <c r="O9" s="9">
        <f>Q9*1.25</f>
        <v>812.5</v>
      </c>
      <c r="P9" s="10">
        <f>N9*O9</f>
        <v>0</v>
      </c>
      <c r="Q9" s="2">
        <v>650</v>
      </c>
    </row>
    <row r="10" spans="1:17" ht="16.5" thickBot="1" x14ac:dyDescent="0.35">
      <c r="A10" s="12">
        <v>1901136</v>
      </c>
      <c r="B10" s="13" t="s">
        <v>11</v>
      </c>
      <c r="C10" s="13" t="s">
        <v>48</v>
      </c>
      <c r="D10" s="13" t="s">
        <v>40</v>
      </c>
      <c r="E10" s="13"/>
      <c r="F10" s="13"/>
      <c r="G10" s="13"/>
      <c r="H10" s="13"/>
      <c r="I10" s="13"/>
      <c r="J10" s="13"/>
      <c r="K10" s="13"/>
      <c r="L10" s="13"/>
      <c r="M10" s="13"/>
      <c r="N10" s="8">
        <f t="shared" si="0"/>
        <v>0</v>
      </c>
      <c r="O10" s="14">
        <f>Q10*1.25</f>
        <v>450</v>
      </c>
      <c r="P10" s="15">
        <f>N10*O10</f>
        <v>0</v>
      </c>
      <c r="Q10" s="2">
        <v>360</v>
      </c>
    </row>
    <row r="11" spans="1:17" x14ac:dyDescent="0.3">
      <c r="A11" s="38" t="s">
        <v>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9"/>
    </row>
    <row r="12" spans="1:17" x14ac:dyDescent="0.3">
      <c r="A12" s="16">
        <v>1908504</v>
      </c>
      <c r="B12" s="8" t="s">
        <v>8</v>
      </c>
      <c r="C12" s="8" t="s">
        <v>42</v>
      </c>
      <c r="D12" s="8" t="s">
        <v>40</v>
      </c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  <c r="O12" s="9">
        <f>Q12*1.25</f>
        <v>400</v>
      </c>
      <c r="P12" s="10">
        <f>N12*O12</f>
        <v>0</v>
      </c>
      <c r="Q12" s="2">
        <v>320</v>
      </c>
    </row>
    <row r="13" spans="1:17" x14ac:dyDescent="0.3">
      <c r="A13" s="16">
        <v>1908125</v>
      </c>
      <c r="B13" s="17" t="s">
        <v>6</v>
      </c>
      <c r="C13" s="8" t="s">
        <v>45</v>
      </c>
      <c r="D13" s="17" t="s">
        <v>52</v>
      </c>
      <c r="E13" s="17"/>
      <c r="F13" s="17"/>
      <c r="G13" s="17"/>
      <c r="H13" s="17"/>
      <c r="I13" s="17"/>
      <c r="J13" s="17"/>
      <c r="K13" s="17"/>
      <c r="L13" s="11"/>
      <c r="M13" s="11"/>
      <c r="N13" s="8">
        <f>K13+J13+I13+H13+G13+F13+E13</f>
        <v>0</v>
      </c>
      <c r="O13" s="9">
        <f>Q13*1.25</f>
        <v>706.25</v>
      </c>
      <c r="P13" s="10">
        <f>N13*O13</f>
        <v>0</v>
      </c>
      <c r="Q13" s="2">
        <v>565</v>
      </c>
    </row>
    <row r="14" spans="1:17" x14ac:dyDescent="0.3">
      <c r="A14" s="16">
        <v>1908143</v>
      </c>
      <c r="B14" s="17" t="s">
        <v>19</v>
      </c>
      <c r="C14" s="8" t="s">
        <v>46</v>
      </c>
      <c r="D14" s="17" t="s">
        <v>52</v>
      </c>
      <c r="E14" s="17"/>
      <c r="F14" s="17"/>
      <c r="G14" s="17"/>
      <c r="H14" s="17"/>
      <c r="I14" s="17"/>
      <c r="J14" s="17"/>
      <c r="K14" s="17"/>
      <c r="L14" s="11"/>
      <c r="M14" s="11"/>
      <c r="N14" s="8">
        <f>K14+J14+I14+H14+G14+F14+E14</f>
        <v>0</v>
      </c>
      <c r="O14" s="9">
        <f>Q14*1.25</f>
        <v>625</v>
      </c>
      <c r="P14" s="10">
        <f>N14*O14</f>
        <v>0</v>
      </c>
      <c r="Q14" s="2">
        <v>500</v>
      </c>
    </row>
    <row r="15" spans="1:17" x14ac:dyDescent="0.3">
      <c r="A15" s="7">
        <v>1908160</v>
      </c>
      <c r="B15" s="8" t="s">
        <v>10</v>
      </c>
      <c r="C15" s="8" t="s">
        <v>47</v>
      </c>
      <c r="D15" s="8" t="s">
        <v>40</v>
      </c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  <c r="O15" s="9">
        <f>Q15*1.25</f>
        <v>812.5</v>
      </c>
      <c r="P15" s="10">
        <f>N15*O15</f>
        <v>0</v>
      </c>
      <c r="Q15" s="2">
        <v>650</v>
      </c>
    </row>
    <row r="16" spans="1:17" ht="16.5" thickBot="1" x14ac:dyDescent="0.35">
      <c r="A16" s="18">
        <v>1901371</v>
      </c>
      <c r="B16" s="13" t="s">
        <v>12</v>
      </c>
      <c r="C16" s="13" t="s">
        <v>48</v>
      </c>
      <c r="D16" s="13" t="s">
        <v>52</v>
      </c>
      <c r="E16" s="13"/>
      <c r="F16" s="13"/>
      <c r="G16" s="13"/>
      <c r="H16" s="13"/>
      <c r="I16" s="13"/>
      <c r="J16" s="13"/>
      <c r="K16" s="13"/>
      <c r="L16" s="19"/>
      <c r="M16" s="19"/>
      <c r="N16" s="8">
        <f>K16+J16+I16+H16+G16+F16+E16</f>
        <v>0</v>
      </c>
      <c r="O16" s="14">
        <f>Q16*1.25</f>
        <v>450</v>
      </c>
      <c r="P16" s="15">
        <f>N16*O16</f>
        <v>0</v>
      </c>
      <c r="Q16" s="3">
        <v>360</v>
      </c>
    </row>
    <row r="17" spans="1:17" x14ac:dyDescent="0.3">
      <c r="A17" s="38" t="s">
        <v>51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9"/>
      <c r="Q17" s="1"/>
    </row>
    <row r="18" spans="1:17" x14ac:dyDescent="0.3">
      <c r="A18" s="7">
        <v>1902147</v>
      </c>
      <c r="B18" s="8" t="s">
        <v>20</v>
      </c>
      <c r="C18" s="8" t="s">
        <v>49</v>
      </c>
      <c r="D18" s="8" t="s">
        <v>52</v>
      </c>
      <c r="E18" s="8"/>
      <c r="F18" s="8"/>
      <c r="G18" s="8"/>
      <c r="H18" s="8"/>
      <c r="I18" s="8"/>
      <c r="J18" s="8"/>
      <c r="K18" s="8"/>
      <c r="L18" s="11"/>
      <c r="M18" s="11"/>
      <c r="N18" s="8">
        <f>K18+J18+I18+H18+G18+F18+E18</f>
        <v>0</v>
      </c>
      <c r="O18" s="9">
        <f>Q18*1.25</f>
        <v>312.5</v>
      </c>
      <c r="P18" s="10">
        <f>N18*O18</f>
        <v>0</v>
      </c>
      <c r="Q18" s="2">
        <v>250</v>
      </c>
    </row>
    <row r="19" spans="1:17" ht="16.5" thickBot="1" x14ac:dyDescent="0.35">
      <c r="A19" s="7">
        <v>1902148</v>
      </c>
      <c r="B19" s="8" t="s">
        <v>21</v>
      </c>
      <c r="C19" s="8" t="s">
        <v>50</v>
      </c>
      <c r="D19" s="8" t="s">
        <v>52</v>
      </c>
      <c r="E19" s="8"/>
      <c r="F19" s="8"/>
      <c r="G19" s="8"/>
      <c r="H19" s="8"/>
      <c r="I19" s="8"/>
      <c r="J19" s="8"/>
      <c r="K19" s="8"/>
      <c r="L19" s="11"/>
      <c r="M19" s="11"/>
      <c r="N19" s="8">
        <f t="shared" ref="N19:N23" si="1">K19+J19+I19+H19+G19+F19+E19</f>
        <v>0</v>
      </c>
      <c r="O19" s="9">
        <f>Q19*1.25</f>
        <v>462.5</v>
      </c>
      <c r="P19" s="10">
        <f>N19*O19</f>
        <v>0</v>
      </c>
      <c r="Q19" s="3">
        <v>370</v>
      </c>
    </row>
    <row r="20" spans="1:17" x14ac:dyDescent="0.3">
      <c r="A20" s="7">
        <v>1903936</v>
      </c>
      <c r="B20" s="8" t="s">
        <v>3</v>
      </c>
      <c r="C20" s="8" t="s">
        <v>43</v>
      </c>
      <c r="D20" s="8" t="s">
        <v>52</v>
      </c>
      <c r="E20" s="8"/>
      <c r="F20" s="8"/>
      <c r="G20" s="8"/>
      <c r="H20" s="8"/>
      <c r="I20" s="8"/>
      <c r="J20" s="8"/>
      <c r="K20" s="8"/>
      <c r="L20" s="11"/>
      <c r="M20" s="11"/>
      <c r="N20" s="8">
        <f t="shared" si="1"/>
        <v>0</v>
      </c>
      <c r="O20" s="9">
        <f>Q20*1.25</f>
        <v>456.25</v>
      </c>
      <c r="P20" s="10">
        <f>N20*O20</f>
        <v>0</v>
      </c>
      <c r="Q20" s="2">
        <v>365</v>
      </c>
    </row>
    <row r="21" spans="1:17" ht="16.5" thickBot="1" x14ac:dyDescent="0.35">
      <c r="A21" s="12">
        <v>1902155</v>
      </c>
      <c r="B21" s="13" t="s">
        <v>4</v>
      </c>
      <c r="C21" s="13" t="s">
        <v>44</v>
      </c>
      <c r="D21" s="13" t="s">
        <v>52</v>
      </c>
      <c r="E21" s="13"/>
      <c r="F21" s="13"/>
      <c r="G21" s="13"/>
      <c r="H21" s="13"/>
      <c r="I21" s="13"/>
      <c r="J21" s="13"/>
      <c r="K21" s="13"/>
      <c r="L21" s="19"/>
      <c r="M21" s="19"/>
      <c r="N21" s="8">
        <f t="shared" si="1"/>
        <v>0</v>
      </c>
      <c r="O21" s="14">
        <f>Q21*1.25</f>
        <v>593.75</v>
      </c>
      <c r="P21" s="15">
        <f>N21*O21</f>
        <v>0</v>
      </c>
      <c r="Q21" s="2">
        <v>475</v>
      </c>
    </row>
    <row r="22" spans="1:17" x14ac:dyDescent="0.3">
      <c r="A22" s="38" t="s">
        <v>13</v>
      </c>
      <c r="B22" s="39"/>
      <c r="C22" s="39"/>
      <c r="D22" s="39"/>
      <c r="E22" s="39"/>
      <c r="F22" s="20" t="s">
        <v>35</v>
      </c>
      <c r="G22" s="20" t="s">
        <v>36</v>
      </c>
      <c r="H22" s="20" t="s">
        <v>37</v>
      </c>
      <c r="I22" s="20" t="s">
        <v>38</v>
      </c>
      <c r="J22" s="20" t="s">
        <v>39</v>
      </c>
      <c r="K22" s="50"/>
      <c r="L22" s="50"/>
      <c r="M22" s="50"/>
      <c r="N22" s="50"/>
      <c r="O22" s="50"/>
      <c r="P22" s="51"/>
    </row>
    <row r="23" spans="1:17" x14ac:dyDescent="0.3">
      <c r="A23" s="16">
        <v>1908156</v>
      </c>
      <c r="B23" s="17" t="s">
        <v>14</v>
      </c>
      <c r="C23" s="8" t="s">
        <v>42</v>
      </c>
      <c r="D23" s="17" t="s">
        <v>41</v>
      </c>
      <c r="E23" s="11"/>
      <c r="F23" s="17"/>
      <c r="G23" s="17"/>
      <c r="H23" s="17"/>
      <c r="I23" s="17"/>
      <c r="J23" s="17"/>
      <c r="K23" s="11"/>
      <c r="L23" s="11"/>
      <c r="M23" s="11"/>
      <c r="N23" s="8">
        <f>J23+I23+H23+G23+F23</f>
        <v>0</v>
      </c>
      <c r="O23" s="9">
        <f>Q23*1.25</f>
        <v>337.5</v>
      </c>
      <c r="P23" s="10">
        <f>N23*O23</f>
        <v>0</v>
      </c>
      <c r="Q23" s="2">
        <v>270</v>
      </c>
    </row>
    <row r="24" spans="1:17" x14ac:dyDescent="0.3">
      <c r="A24" s="16">
        <v>1908157</v>
      </c>
      <c r="B24" s="17" t="s">
        <v>15</v>
      </c>
      <c r="C24" s="8" t="s">
        <v>45</v>
      </c>
      <c r="D24" s="17" t="s">
        <v>41</v>
      </c>
      <c r="E24" s="11"/>
      <c r="F24" s="17"/>
      <c r="G24" s="17"/>
      <c r="H24" s="17"/>
      <c r="I24" s="17"/>
      <c r="J24" s="17"/>
      <c r="K24" s="11"/>
      <c r="L24" s="11"/>
      <c r="M24" s="11"/>
      <c r="N24" s="8">
        <f t="shared" ref="N24:N27" si="2">J24+I24+H24+G24+F24</f>
        <v>0</v>
      </c>
      <c r="O24" s="9">
        <f>Q24*1.25</f>
        <v>325</v>
      </c>
      <c r="P24" s="10">
        <f>N24*O24</f>
        <v>0</v>
      </c>
      <c r="Q24" s="2">
        <v>260</v>
      </c>
    </row>
    <row r="25" spans="1:17" x14ac:dyDescent="0.3">
      <c r="A25" s="16">
        <v>1908158</v>
      </c>
      <c r="B25" s="17" t="s">
        <v>16</v>
      </c>
      <c r="C25" s="8" t="s">
        <v>46</v>
      </c>
      <c r="D25" s="17" t="s">
        <v>41</v>
      </c>
      <c r="E25" s="11"/>
      <c r="F25" s="17"/>
      <c r="G25" s="17"/>
      <c r="H25" s="17"/>
      <c r="I25" s="17"/>
      <c r="J25" s="17"/>
      <c r="K25" s="11"/>
      <c r="L25" s="11"/>
      <c r="M25" s="11"/>
      <c r="N25" s="8">
        <f t="shared" si="2"/>
        <v>0</v>
      </c>
      <c r="O25" s="9">
        <f>Q25*1.25</f>
        <v>512.5</v>
      </c>
      <c r="P25" s="10">
        <f>N25*O25</f>
        <v>0</v>
      </c>
      <c r="Q25" s="2">
        <v>410</v>
      </c>
    </row>
    <row r="26" spans="1:17" x14ac:dyDescent="0.3">
      <c r="A26" s="57" t="s">
        <v>60</v>
      </c>
      <c r="B26" s="8" t="s">
        <v>17</v>
      </c>
      <c r="C26" s="8" t="s">
        <v>47</v>
      </c>
      <c r="D26" s="17" t="s">
        <v>41</v>
      </c>
      <c r="E26" s="11"/>
      <c r="F26" s="8"/>
      <c r="G26" s="8"/>
      <c r="H26" s="8"/>
      <c r="I26" s="8"/>
      <c r="J26" s="8"/>
      <c r="K26" s="11"/>
      <c r="L26" s="11"/>
      <c r="M26" s="11"/>
      <c r="N26" s="8">
        <f t="shared" si="2"/>
        <v>0</v>
      </c>
      <c r="O26" s="9">
        <f>Q26*1.25</f>
        <v>487.5</v>
      </c>
      <c r="P26" s="10">
        <f>N26*O26</f>
        <v>0</v>
      </c>
      <c r="Q26" s="59">
        <v>390</v>
      </c>
    </row>
    <row r="27" spans="1:17" ht="16.5" thickBot="1" x14ac:dyDescent="0.35">
      <c r="A27" s="58" t="s">
        <v>59</v>
      </c>
      <c r="B27" s="13" t="s">
        <v>61</v>
      </c>
      <c r="C27" s="21" t="s">
        <v>44</v>
      </c>
      <c r="D27" s="22" t="s">
        <v>41</v>
      </c>
      <c r="E27" s="19"/>
      <c r="F27" s="21"/>
      <c r="G27" s="21"/>
      <c r="H27" s="21"/>
      <c r="I27" s="21"/>
      <c r="J27" s="21"/>
      <c r="K27" s="19"/>
      <c r="L27" s="19"/>
      <c r="M27" s="19"/>
      <c r="N27" s="13">
        <f t="shared" si="2"/>
        <v>0</v>
      </c>
      <c r="O27" s="14">
        <f>Q27*1.25</f>
        <v>500</v>
      </c>
      <c r="P27" s="15">
        <f>N27*O27</f>
        <v>0</v>
      </c>
      <c r="Q27" s="59">
        <v>400</v>
      </c>
    </row>
    <row r="28" spans="1:17" ht="15.75" customHeight="1" x14ac:dyDescent="0.3">
      <c r="A28" s="52" t="s">
        <v>58</v>
      </c>
      <c r="B28" s="53"/>
      <c r="C28" s="53"/>
      <c r="D28" s="53"/>
      <c r="E28" s="53"/>
      <c r="F28" s="53"/>
      <c r="G28" s="53"/>
      <c r="H28" s="53"/>
      <c r="I28" s="53"/>
      <c r="J28" s="54"/>
      <c r="K28" s="53" t="s">
        <v>56</v>
      </c>
      <c r="L28" s="53"/>
      <c r="M28" s="53"/>
      <c r="N28" s="53"/>
      <c r="O28" s="55"/>
      <c r="P28" s="56">
        <f>SUM(P23:P27,P18:P21,P12:P16,P6:P10)</f>
        <v>0</v>
      </c>
    </row>
    <row r="29" spans="1:17" ht="16.5" thickBot="1" x14ac:dyDescent="0.35">
      <c r="A29" s="36"/>
      <c r="B29" s="34"/>
      <c r="C29" s="34"/>
      <c r="D29" s="34"/>
      <c r="E29" s="34"/>
      <c r="F29" s="34"/>
      <c r="G29" s="34"/>
      <c r="H29" s="34"/>
      <c r="I29" s="34"/>
      <c r="J29" s="37"/>
      <c r="K29" s="34"/>
      <c r="L29" s="34"/>
      <c r="M29" s="34"/>
      <c r="N29" s="34"/>
      <c r="O29" s="35"/>
      <c r="P29" s="24"/>
    </row>
    <row r="30" spans="1:17" x14ac:dyDescent="0.3">
      <c r="A30" s="25" t="s">
        <v>57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7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17" ht="16.5" thickBot="1" x14ac:dyDescent="0.3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</sheetData>
  <sheetProtection selectLockedCells="1"/>
  <protectedRanges>
    <protectedRange sqref="E6:K10" name="Range1"/>
  </protectedRanges>
  <mergeCells count="10">
    <mergeCell ref="A1:P3"/>
    <mergeCell ref="A5:P5"/>
    <mergeCell ref="A11:P11"/>
    <mergeCell ref="A17:P17"/>
    <mergeCell ref="K22:P22"/>
    <mergeCell ref="P28:P29"/>
    <mergeCell ref="A30:P32"/>
    <mergeCell ref="K28:O29"/>
    <mergeCell ref="A28:J29"/>
    <mergeCell ref="A22:E2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FF13E4CD9BA4E81B843D269D08B7D" ma:contentTypeVersion="11" ma:contentTypeDescription="Create a new document." ma:contentTypeScope="" ma:versionID="add1ff41661c387d453d0446ce6854ed">
  <xsd:schema xmlns:xsd="http://www.w3.org/2001/XMLSchema" xmlns:xs="http://www.w3.org/2001/XMLSchema" xmlns:p="http://schemas.microsoft.com/office/2006/metadata/properties" xmlns:ns3="1f06989b-03d3-474c-9c86-8876cf4d5384" xmlns:ns4="ebccfae6-b47b-4f0e-9ab4-792c07a1ec1b" targetNamespace="http://schemas.microsoft.com/office/2006/metadata/properties" ma:root="true" ma:fieldsID="9580f41145947443e9a283e8ade287ea" ns3:_="" ns4:_="">
    <xsd:import namespace="1f06989b-03d3-474c-9c86-8876cf4d5384"/>
    <xsd:import namespace="ebccfae6-b47b-4f0e-9ab4-792c07a1ec1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6989b-03d3-474c-9c86-8876cf4d53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cfae6-b47b-4f0e-9ab4-792c07a1ec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2547E3-881C-43AC-A736-0C464A443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B59A89-2305-4544-9B6D-55354C64B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06989b-03d3-474c-9c86-8876cf4d5384"/>
    <ds:schemaRef ds:uri="ebccfae6-b47b-4f0e-9ab4-792c07a1e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0D90AD-640D-4B9E-8F3B-1C4C5126090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bccfae6-b47b-4f0e-9ab4-792c07a1ec1b"/>
    <ds:schemaRef ds:uri="http://purl.org/dc/elements/1.1/"/>
    <ds:schemaRef ds:uri="http://schemas.microsoft.com/office/2006/metadata/properties"/>
    <ds:schemaRef ds:uri="1f06989b-03d3-474c-9c86-8876cf4d53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Ennemark Hoiriis</dc:creator>
  <cp:lastModifiedBy>Troels Ennemark Hoiriis</cp:lastModifiedBy>
  <dcterms:created xsi:type="dcterms:W3CDTF">2019-08-07T09:54:37Z</dcterms:created>
  <dcterms:modified xsi:type="dcterms:W3CDTF">2019-10-04T18:11:27Z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0x010100277FF13E4CD9BA4E81B843D269D08B7D</vt:lpwstr>
  </property>
</Properties>
</file>